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alexberry\Desktop\"/>
    </mc:Choice>
  </mc:AlternateContent>
  <xr:revisionPtr revIDLastSave="0" documentId="8_{B7C3D6DE-1B8C-4BF3-9350-F0ACFFF391D0}" xr6:coauthVersionLast="41" xr6:coauthVersionMax="41" xr10:uidLastSave="{00000000-0000-0000-0000-000000000000}"/>
  <bookViews>
    <workbookView xWindow="0" yWindow="390" windowWidth="20490" windowHeight="10920" activeTab="1" xr2:uid="{00000000-000D-0000-FFFF-FFFF00000000}"/>
  </bookViews>
  <sheets>
    <sheet name="Route" sheetId="1" r:id="rId1"/>
    <sheet name="Time calcula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2" l="1"/>
  <c r="N4" i="2" l="1"/>
  <c r="P4" i="2" s="1"/>
  <c r="N5" i="2" s="1"/>
  <c r="P5" i="2" s="1"/>
  <c r="N6" i="2" s="1"/>
  <c r="P6" i="2" s="1"/>
  <c r="N7" i="2" s="1"/>
  <c r="P7" i="2" s="1"/>
  <c r="N8" i="2" s="1"/>
  <c r="P8" i="2" s="1"/>
  <c r="L1048576" i="2" l="1"/>
  <c r="J13" i="2" l="1"/>
  <c r="K13" i="2"/>
  <c r="J14" i="2"/>
  <c r="K14" i="2"/>
  <c r="J7" i="2"/>
  <c r="K7" i="2"/>
  <c r="J8" i="2"/>
  <c r="K8" i="2"/>
  <c r="J21" i="2" l="1"/>
  <c r="J20" i="2"/>
  <c r="J19" i="2"/>
  <c r="J18" i="2"/>
  <c r="J17" i="2"/>
  <c r="J16" i="2"/>
  <c r="J15" i="2"/>
  <c r="J12" i="2"/>
  <c r="J11" i="2"/>
  <c r="J10" i="2"/>
  <c r="J9" i="2"/>
  <c r="J4" i="2"/>
  <c r="J5" i="2"/>
  <c r="J6" i="2"/>
  <c r="J3" i="2"/>
  <c r="K20" i="2"/>
  <c r="K19" i="2"/>
  <c r="K18" i="2"/>
  <c r="K17" i="2"/>
  <c r="K16" i="2"/>
  <c r="K15" i="2"/>
  <c r="K12" i="2"/>
  <c r="K11" i="2"/>
  <c r="K10" i="2"/>
  <c r="K9" i="2"/>
  <c r="K4" i="2"/>
  <c r="K5" i="2"/>
  <c r="K6" i="2"/>
  <c r="K3" i="2"/>
  <c r="F23" i="2"/>
  <c r="E23" i="2"/>
  <c r="O4" i="2" l="1"/>
  <c r="F23" i="1"/>
  <c r="E23" i="1"/>
  <c r="D23" i="1"/>
  <c r="O5" i="2" l="1"/>
  <c r="O6" i="2" l="1"/>
  <c r="O7" i="2" s="1"/>
  <c r="O8" i="2" s="1"/>
  <c r="N9" i="2" l="1"/>
  <c r="O9" i="2" l="1"/>
  <c r="P9" i="2"/>
  <c r="N10" i="2" l="1"/>
  <c r="P10" i="2" s="1"/>
  <c r="N11" i="2" s="1"/>
  <c r="P11" i="2" s="1"/>
  <c r="O10" i="2"/>
  <c r="O11" i="2" l="1"/>
  <c r="N12" i="2" s="1"/>
  <c r="P12" i="2" s="1"/>
  <c r="N13" i="2" s="1"/>
  <c r="P13" i="2" s="1"/>
  <c r="N14" i="2" s="1"/>
  <c r="P14" i="2" s="1"/>
  <c r="N15" i="2" s="1"/>
  <c r="P15" i="2" s="1"/>
  <c r="N16" i="2" s="1"/>
  <c r="P16" i="2" s="1"/>
  <c r="N17" i="2" s="1"/>
  <c r="P17" i="2" s="1"/>
  <c r="N18" i="2" s="1"/>
  <c r="P18" i="2" s="1"/>
  <c r="N19" i="2" s="1"/>
  <c r="O12" i="2" l="1"/>
  <c r="O13" i="2" s="1"/>
  <c r="O14" i="2" s="1"/>
  <c r="O15" i="2" s="1"/>
  <c r="O16" i="2" s="1"/>
  <c r="O17" i="2" s="1"/>
  <c r="O18" i="2"/>
  <c r="P19" i="2"/>
  <c r="N20" i="2" s="1"/>
  <c r="O19" i="2"/>
  <c r="P20" i="2" l="1"/>
  <c r="N21" i="2" s="1"/>
  <c r="P21" i="2" s="1"/>
  <c r="O20" i="2"/>
  <c r="O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 Allen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 Allen:</t>
        </r>
        <r>
          <rPr>
            <sz val="9"/>
            <color indexed="81"/>
            <rFont val="Tahoma"/>
            <family val="2"/>
          </rPr>
          <t xml:space="preserve">
8km from weirs, but extra driving.</t>
        </r>
      </text>
    </comment>
    <comment ref="D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 Allen:</t>
        </r>
        <r>
          <rPr>
            <sz val="9"/>
            <color indexed="81"/>
            <rFont val="Tahoma"/>
            <family val="2"/>
          </rPr>
          <t xml:space="preserve">
Up only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 Allen</author>
  </authors>
  <commentList>
    <comment ref="I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 Allen:</t>
        </r>
        <r>
          <rPr>
            <sz val="9"/>
            <color indexed="81"/>
            <rFont val="Tahoma"/>
            <family val="2"/>
          </rPr>
          <t xml:space="preserve">
m/min - Naismith's rule has 10m/min (ie add an extra minute on for every 10m contour line).  I'm starting faster than that and gradually decreasing it.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 Allen:</t>
        </r>
        <r>
          <rPr>
            <sz val="9"/>
            <color indexed="81"/>
            <rFont val="Tahoma"/>
            <family val="2"/>
          </rPr>
          <t xml:space="preserve">
9km and 590m from Achray bridge
</t>
        </r>
      </text>
    </comment>
    <comment ref="E2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 Allen:</t>
        </r>
        <r>
          <rPr>
            <sz val="9"/>
            <color indexed="81"/>
            <rFont val="Tahoma"/>
            <family val="2"/>
          </rPr>
          <t xml:space="preserve">
Up only
</t>
        </r>
      </text>
    </comment>
  </commentList>
</comments>
</file>

<file path=xl/sharedStrings.xml><?xml version="1.0" encoding="utf-8"?>
<sst xmlns="http://schemas.openxmlformats.org/spreadsheetml/2006/main" count="172" uniqueCount="83">
  <si>
    <t>Ben Lomond</t>
  </si>
  <si>
    <t>Ben Venue</t>
  </si>
  <si>
    <t>Maol Mor</t>
  </si>
  <si>
    <t>NN 37974 11612</t>
  </si>
  <si>
    <t>Menteith Hill</t>
  </si>
  <si>
    <t>NS 42074 96411</t>
  </si>
  <si>
    <t>Beinn Bhreac</t>
  </si>
  <si>
    <t>Craigivairn</t>
  </si>
  <si>
    <t>NS 48015 91143</t>
  </si>
  <si>
    <t>Drumbeg</t>
  </si>
  <si>
    <t>NS 48463 87930</t>
  </si>
  <si>
    <t>Auckeneck</t>
  </si>
  <si>
    <t>Auchineden Hill</t>
  </si>
  <si>
    <t>Hilton</t>
  </si>
  <si>
    <t>NS 53208 77359</t>
  </si>
  <si>
    <t>Dumbreck Hill</t>
  </si>
  <si>
    <t>NS 57353 81468</t>
  </si>
  <si>
    <t>Earl's Seat</t>
  </si>
  <si>
    <t>Holehead</t>
  </si>
  <si>
    <t>NS 61774 82610</t>
  </si>
  <si>
    <t>Meikle Bin</t>
  </si>
  <si>
    <t>Cairnoch Hill</t>
  </si>
  <si>
    <t>NS 69795 85725</t>
  </si>
  <si>
    <t>Scout Head</t>
  </si>
  <si>
    <t>NS 73508 93127</t>
  </si>
  <si>
    <t>Carleatheran</t>
  </si>
  <si>
    <t>NS 68791 91876</t>
  </si>
  <si>
    <t>Stronend</t>
  </si>
  <si>
    <t>NS 62923 89478</t>
  </si>
  <si>
    <t>Balgair Muir</t>
  </si>
  <si>
    <t>NS 58953 90434</t>
  </si>
  <si>
    <t>NN 54739 02002</t>
  </si>
  <si>
    <t>NS 48340 84834</t>
  </si>
  <si>
    <t>From Rowardennan</t>
  </si>
  <si>
    <t>Route</t>
  </si>
  <si>
    <t>From Inversnaid</t>
  </si>
  <si>
    <t>From Braeval</t>
  </si>
  <si>
    <t>From Garadhban</t>
  </si>
  <si>
    <t>By road</t>
  </si>
  <si>
    <t>From DP carpack</t>
  </si>
  <si>
    <t>From Whangie carpark</t>
  </si>
  <si>
    <t>Nr road</t>
  </si>
  <si>
    <t>From Motte c/p</t>
  </si>
  <si>
    <t>From Cashel</t>
  </si>
  <si>
    <t>Distance (km)</t>
  </si>
  <si>
    <t>Height gain (m)</t>
  </si>
  <si>
    <t>From Ledard or weirs</t>
  </si>
  <si>
    <t>Up forest track to Scout Head, then along tops.</t>
  </si>
  <si>
    <t>Forest track to south</t>
  </si>
  <si>
    <t>Driving time (mins)</t>
  </si>
  <si>
    <t>Linked from Crow Rd down to Ballagan</t>
  </si>
  <si>
    <t>From Crow Road</t>
  </si>
  <si>
    <t>Up time</t>
  </si>
  <si>
    <t>Down time</t>
  </si>
  <si>
    <t>Summit est</t>
  </si>
  <si>
    <t>Leg complete est</t>
  </si>
  <si>
    <t>Speed (km/hr)</t>
  </si>
  <si>
    <t>Contour (m/min)</t>
  </si>
  <si>
    <t>Start leg</t>
  </si>
  <si>
    <t>Leg Time</t>
  </si>
  <si>
    <t>From Ledard, finish on main route</t>
  </si>
  <si>
    <t>Support</t>
  </si>
  <si>
    <t>Driver to Leg</t>
  </si>
  <si>
    <t>Actual Leg Complete Time</t>
  </si>
  <si>
    <t>Fiona</t>
  </si>
  <si>
    <t>Everyone</t>
  </si>
  <si>
    <t>Lorna</t>
  </si>
  <si>
    <t>Andy</t>
  </si>
  <si>
    <t>-</t>
  </si>
  <si>
    <t>Noodles</t>
  </si>
  <si>
    <t>Cold pizza</t>
  </si>
  <si>
    <t>Snacks</t>
  </si>
  <si>
    <t>Andy/Rich</t>
  </si>
  <si>
    <t>Brendan</t>
  </si>
  <si>
    <t>Chips</t>
  </si>
  <si>
    <t>Graham/George D</t>
  </si>
  <si>
    <t>Rich</t>
  </si>
  <si>
    <t>Lorna/Fluffs</t>
  </si>
  <si>
    <t xml:space="preserve"> Food Request (end of leg)</t>
  </si>
  <si>
    <t>George/Gordon</t>
  </si>
  <si>
    <t>Andy/Simon T</t>
  </si>
  <si>
    <t>Brendan/Graham/Gordon</t>
  </si>
  <si>
    <t>Gavin/Giles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</si>
</sst>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22EA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/>
    <xf numFmtId="0" fontId="1" fillId="0" borderId="1" xfId="1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0" fillId="0" borderId="2" xfId="0" applyBorder="1" applyAlignment="1">
      <alignment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20" fontId="0" fillId="0" borderId="0" xfId="0" applyNumberFormat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22E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reetmap.co.uk/newmap.srf?x=269795&amp;y=685725&amp;z=3&amp;dn=598&amp;tl=TP1866+-+Cairnoch+Hill" TargetMode="External"/><Relationship Id="rId13" Type="http://schemas.openxmlformats.org/officeDocument/2006/relationships/hyperlink" Target="http://www.streetmap.co.uk/newmap.srf?x=254739&amp;y=702002&amp;z=3&amp;dn=598&amp;tl=TP4772+-+Menteith+Hill" TargetMode="External"/><Relationship Id="rId3" Type="http://schemas.openxmlformats.org/officeDocument/2006/relationships/hyperlink" Target="http://www.streetmap.co.uk/newmap.srf?x=248015&amp;y=691143&amp;z=3&amp;dn=598&amp;tl=TP2519+-+Craigivairn" TargetMode="External"/><Relationship Id="rId7" Type="http://schemas.openxmlformats.org/officeDocument/2006/relationships/hyperlink" Target="http://www.streetmap.co.uk/newmap.srf?x=261774&amp;y=682610&amp;z=3&amp;dn=598&amp;tl=TP3968+-+Holehead" TargetMode="External"/><Relationship Id="rId12" Type="http://schemas.openxmlformats.org/officeDocument/2006/relationships/hyperlink" Target="http://www.streetmap.co.uk/newmap.srf?x=258953&amp;y=690434&amp;z=3&amp;dn=598&amp;tl=TP0981+-+Balgair+Muir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streetmap.co.uk/newmap.srf?x=242074&amp;y=696411&amp;z=3&amp;dn=598&amp;tl=TP1163+-+Beinn+Bhreac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streetmap.co.uk/newmap.srf?x=237974&amp;y=711612&amp;z=3&amp;dn=598&amp;tl=TP4642+-+Maol+Mor" TargetMode="External"/><Relationship Id="rId6" Type="http://schemas.openxmlformats.org/officeDocument/2006/relationships/hyperlink" Target="http://www.streetmap.co.uk/newmap.srf?x=257353&amp;y=681468&amp;z=3&amp;dn=598&amp;tl=TP2881+-+Dumbreck+Hill" TargetMode="External"/><Relationship Id="rId11" Type="http://schemas.openxmlformats.org/officeDocument/2006/relationships/hyperlink" Target="http://www.streetmap.co.uk/newmap.srf?x=262923&amp;y=689478&amp;z=3&amp;dn=598&amp;tl=TP10103+-+Stronend" TargetMode="External"/><Relationship Id="rId5" Type="http://schemas.openxmlformats.org/officeDocument/2006/relationships/hyperlink" Target="http://www.streetmap.co.uk/newmap.srf?x=253208&amp;y=677359&amp;z=3&amp;dn=598&amp;tl=TP3940+-+Hilton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treetmap.co.uk/newmap.srf?x=268791&amp;y=691876&amp;z=3&amp;dn=598&amp;tl=TP1916+-+Carleatheran" TargetMode="External"/><Relationship Id="rId4" Type="http://schemas.openxmlformats.org/officeDocument/2006/relationships/hyperlink" Target="http://www.streetmap.co.uk/newmap.srf?x=248463&amp;y=687930&amp;z=3&amp;dn=598&amp;tl=TP2855+-+Drumbeg" TargetMode="External"/><Relationship Id="rId9" Type="http://schemas.openxmlformats.org/officeDocument/2006/relationships/hyperlink" Target="http://www.streetmap.co.uk/newmap.srf?x=273508&amp;y=693127&amp;z=3&amp;dn=598&amp;tl=TP5852+-+Scout+Head" TargetMode="External"/><Relationship Id="rId14" Type="http://schemas.openxmlformats.org/officeDocument/2006/relationships/hyperlink" Target="http://www.streetmap.co.uk/newmap.srf?x=248340&amp;y=684834&amp;z=3&amp;dn=598&amp;tl=TP0933+-+Auckenec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reetmap.co.uk/newmap.srf?x=269795&amp;y=685725&amp;z=3&amp;dn=598&amp;tl=TP1866+-+Cairnoch+Hill" TargetMode="External"/><Relationship Id="rId13" Type="http://schemas.openxmlformats.org/officeDocument/2006/relationships/hyperlink" Target="http://www.streetmap.co.uk/newmap.srf?x=254739&amp;y=702002&amp;z=3&amp;dn=598&amp;tl=TP4772+-+Menteith+Hill" TargetMode="External"/><Relationship Id="rId3" Type="http://schemas.openxmlformats.org/officeDocument/2006/relationships/hyperlink" Target="http://www.streetmap.co.uk/newmap.srf?x=248015&amp;y=691143&amp;z=3&amp;dn=598&amp;tl=TP2519+-+Craigivairn" TargetMode="External"/><Relationship Id="rId7" Type="http://schemas.openxmlformats.org/officeDocument/2006/relationships/hyperlink" Target="http://www.streetmap.co.uk/newmap.srf?x=261774&amp;y=682610&amp;z=3&amp;dn=598&amp;tl=TP3968+-+Holehead" TargetMode="External"/><Relationship Id="rId12" Type="http://schemas.openxmlformats.org/officeDocument/2006/relationships/hyperlink" Target="http://www.streetmap.co.uk/newmap.srf?x=258953&amp;y=690434&amp;z=3&amp;dn=598&amp;tl=TP0981+-+Balgair+Muir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://www.streetmap.co.uk/newmap.srf?x=242074&amp;y=696411&amp;z=3&amp;dn=598&amp;tl=TP1163+-+Beinn+Bhreac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://www.streetmap.co.uk/newmap.srf?x=237974&amp;y=711612&amp;z=3&amp;dn=598&amp;tl=TP4642+-+Maol+Mor" TargetMode="External"/><Relationship Id="rId6" Type="http://schemas.openxmlformats.org/officeDocument/2006/relationships/hyperlink" Target="http://www.streetmap.co.uk/newmap.srf?x=257353&amp;y=681468&amp;z=3&amp;dn=598&amp;tl=TP2881+-+Dumbreck+Hill" TargetMode="External"/><Relationship Id="rId11" Type="http://schemas.openxmlformats.org/officeDocument/2006/relationships/hyperlink" Target="http://www.streetmap.co.uk/newmap.srf?x=262923&amp;y=689478&amp;z=3&amp;dn=598&amp;tl=TP10103+-+Stronend" TargetMode="External"/><Relationship Id="rId5" Type="http://schemas.openxmlformats.org/officeDocument/2006/relationships/hyperlink" Target="http://www.streetmap.co.uk/newmap.srf?x=253208&amp;y=677359&amp;z=3&amp;dn=598&amp;tl=TP3940+-+Hilton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streetmap.co.uk/newmap.srf?x=268791&amp;y=691876&amp;z=3&amp;dn=598&amp;tl=TP1916+-+Carleatheran" TargetMode="External"/><Relationship Id="rId4" Type="http://schemas.openxmlformats.org/officeDocument/2006/relationships/hyperlink" Target="http://www.streetmap.co.uk/newmap.srf?x=248463&amp;y=687930&amp;z=3&amp;dn=598&amp;tl=TP2855+-+Drumbeg" TargetMode="External"/><Relationship Id="rId9" Type="http://schemas.openxmlformats.org/officeDocument/2006/relationships/hyperlink" Target="http://www.streetmap.co.uk/newmap.srf?x=273508&amp;y=693127&amp;z=3&amp;dn=598&amp;tl=TP5852+-+Scout+Head" TargetMode="External"/><Relationship Id="rId14" Type="http://schemas.openxmlformats.org/officeDocument/2006/relationships/hyperlink" Target="http://www.streetmap.co.uk/newmap.srf?x=248340&amp;y=684834&amp;z=3&amp;dn=598&amp;tl=TP0933+-+Auckene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F5" sqref="F5"/>
    </sheetView>
  </sheetViews>
  <sheetFormatPr defaultRowHeight="15" x14ac:dyDescent="0.25"/>
  <cols>
    <col min="1" max="1" width="21.85546875" customWidth="1"/>
    <col min="2" max="2" width="20.85546875" customWidth="1"/>
    <col min="3" max="3" width="20.5703125" customWidth="1"/>
    <col min="4" max="4" width="14.28515625" customWidth="1"/>
    <col min="5" max="5" width="16.140625" customWidth="1"/>
    <col min="6" max="6" width="18.28515625" customWidth="1"/>
    <col min="8" max="8" width="8" customWidth="1"/>
  </cols>
  <sheetData>
    <row r="1" spans="1:6" x14ac:dyDescent="0.25">
      <c r="C1" s="1" t="s">
        <v>34</v>
      </c>
      <c r="D1" s="1" t="s">
        <v>44</v>
      </c>
      <c r="E1" s="1" t="s">
        <v>45</v>
      </c>
      <c r="F1" s="1" t="s">
        <v>49</v>
      </c>
    </row>
    <row r="2" spans="1:6" x14ac:dyDescent="0.25">
      <c r="C2" s="1"/>
      <c r="D2" s="1"/>
      <c r="E2" s="1"/>
      <c r="F2" s="1"/>
    </row>
    <row r="3" spans="1:6" x14ac:dyDescent="0.25">
      <c r="A3" s="3" t="s">
        <v>2</v>
      </c>
      <c r="B3" s="4" t="s">
        <v>3</v>
      </c>
      <c r="C3" s="5" t="s">
        <v>35</v>
      </c>
      <c r="D3" s="6">
        <v>6</v>
      </c>
      <c r="E3" s="5">
        <v>550</v>
      </c>
      <c r="F3" s="6"/>
    </row>
    <row r="4" spans="1:6" x14ac:dyDescent="0.25">
      <c r="A4" s="3" t="s">
        <v>1</v>
      </c>
      <c r="B4" s="3"/>
      <c r="C4" s="5" t="s">
        <v>46</v>
      </c>
      <c r="D4" s="6">
        <v>10</v>
      </c>
      <c r="E4" s="5">
        <v>630</v>
      </c>
      <c r="F4" s="6">
        <v>20</v>
      </c>
    </row>
    <row r="5" spans="1:6" x14ac:dyDescent="0.25">
      <c r="A5" s="3" t="s">
        <v>4</v>
      </c>
      <c r="B5" s="4" t="s">
        <v>31</v>
      </c>
      <c r="C5" s="5" t="s">
        <v>36</v>
      </c>
      <c r="D5" s="6">
        <v>4.4000000000000004</v>
      </c>
      <c r="E5" s="5">
        <v>350</v>
      </c>
      <c r="F5" s="6">
        <v>15</v>
      </c>
    </row>
    <row r="6" spans="1:6" x14ac:dyDescent="0.25">
      <c r="A6" s="3" t="s">
        <v>23</v>
      </c>
      <c r="B6" s="4" t="s">
        <v>24</v>
      </c>
      <c r="C6" s="20" t="s">
        <v>47</v>
      </c>
      <c r="D6" s="19">
        <v>15.5</v>
      </c>
      <c r="E6" s="21">
        <v>450</v>
      </c>
      <c r="F6" s="19">
        <v>25</v>
      </c>
    </row>
    <row r="7" spans="1:6" x14ac:dyDescent="0.25">
      <c r="A7" s="3" t="s">
        <v>25</v>
      </c>
      <c r="B7" s="4" t="s">
        <v>26</v>
      </c>
      <c r="C7" s="20"/>
      <c r="D7" s="19"/>
      <c r="E7" s="21"/>
      <c r="F7" s="19"/>
    </row>
    <row r="8" spans="1:6" x14ac:dyDescent="0.25">
      <c r="A8" s="3" t="s">
        <v>27</v>
      </c>
      <c r="B8" s="4" t="s">
        <v>28</v>
      </c>
      <c r="C8" s="20"/>
      <c r="D8" s="19"/>
      <c r="E8" s="21"/>
      <c r="F8" s="19"/>
    </row>
    <row r="9" spans="1:6" x14ac:dyDescent="0.25">
      <c r="A9" s="3" t="s">
        <v>29</v>
      </c>
      <c r="B9" s="4" t="s">
        <v>30</v>
      </c>
      <c r="C9" s="5" t="s">
        <v>48</v>
      </c>
      <c r="D9" s="5">
        <v>4</v>
      </c>
      <c r="E9" s="5">
        <v>100</v>
      </c>
      <c r="F9" s="6">
        <v>2</v>
      </c>
    </row>
    <row r="10" spans="1:6" x14ac:dyDescent="0.25">
      <c r="A10" s="3" t="s">
        <v>21</v>
      </c>
      <c r="B10" s="4" t="s">
        <v>22</v>
      </c>
      <c r="C10" s="5" t="s">
        <v>42</v>
      </c>
      <c r="D10" s="6">
        <v>7.4</v>
      </c>
      <c r="E10" s="6">
        <v>180</v>
      </c>
      <c r="F10" s="6">
        <v>16</v>
      </c>
    </row>
    <row r="11" spans="1:6" x14ac:dyDescent="0.25">
      <c r="A11" s="3" t="s">
        <v>20</v>
      </c>
      <c r="B11" s="3"/>
      <c r="C11" s="5" t="s">
        <v>51</v>
      </c>
      <c r="D11" s="7">
        <v>6</v>
      </c>
      <c r="E11" s="5">
        <v>350</v>
      </c>
      <c r="F11" s="6">
        <v>16</v>
      </c>
    </row>
    <row r="12" spans="1:6" x14ac:dyDescent="0.25">
      <c r="A12" s="3" t="s">
        <v>18</v>
      </c>
      <c r="B12" s="4" t="s">
        <v>19</v>
      </c>
      <c r="C12" s="20" t="s">
        <v>50</v>
      </c>
      <c r="D12" s="19">
        <v>14</v>
      </c>
      <c r="E12" s="19">
        <v>447</v>
      </c>
      <c r="F12" s="19">
        <v>0</v>
      </c>
    </row>
    <row r="13" spans="1:6" x14ac:dyDescent="0.25">
      <c r="A13" s="3" t="s">
        <v>17</v>
      </c>
      <c r="B13" s="3"/>
      <c r="C13" s="20"/>
      <c r="D13" s="19"/>
      <c r="E13" s="19"/>
      <c r="F13" s="19"/>
    </row>
    <row r="14" spans="1:6" x14ac:dyDescent="0.25">
      <c r="A14" s="3" t="s">
        <v>15</v>
      </c>
      <c r="B14" s="4" t="s">
        <v>16</v>
      </c>
      <c r="C14" s="20"/>
      <c r="D14" s="19"/>
      <c r="E14" s="19"/>
      <c r="F14" s="19"/>
    </row>
    <row r="15" spans="1:6" x14ac:dyDescent="0.25">
      <c r="A15" s="3" t="s">
        <v>13</v>
      </c>
      <c r="B15" s="4" t="s">
        <v>14</v>
      </c>
      <c r="C15" s="5" t="s">
        <v>41</v>
      </c>
      <c r="D15" s="5">
        <v>1</v>
      </c>
      <c r="E15" s="5">
        <v>30</v>
      </c>
      <c r="F15" s="6">
        <v>14</v>
      </c>
    </row>
    <row r="16" spans="1:6" x14ac:dyDescent="0.25">
      <c r="A16" s="3" t="s">
        <v>12</v>
      </c>
      <c r="B16" s="3"/>
      <c r="C16" s="5" t="s">
        <v>40</v>
      </c>
      <c r="D16" s="5">
        <v>4</v>
      </c>
      <c r="E16" s="5">
        <v>260</v>
      </c>
      <c r="F16" s="6">
        <v>7</v>
      </c>
    </row>
    <row r="17" spans="1:6" x14ac:dyDescent="0.25">
      <c r="A17" s="3" t="s">
        <v>11</v>
      </c>
      <c r="B17" s="4" t="s">
        <v>32</v>
      </c>
      <c r="C17" s="5" t="s">
        <v>39</v>
      </c>
      <c r="D17" s="6">
        <v>2.4</v>
      </c>
      <c r="E17" s="6">
        <v>50</v>
      </c>
      <c r="F17" s="6">
        <v>4</v>
      </c>
    </row>
    <row r="18" spans="1:6" x14ac:dyDescent="0.25">
      <c r="A18" s="3" t="s">
        <v>9</v>
      </c>
      <c r="B18" s="4" t="s">
        <v>10</v>
      </c>
      <c r="C18" s="5" t="s">
        <v>38</v>
      </c>
      <c r="D18" s="6">
        <v>0</v>
      </c>
      <c r="E18" s="6">
        <v>0</v>
      </c>
      <c r="F18" s="6">
        <v>10</v>
      </c>
    </row>
    <row r="19" spans="1:6" x14ac:dyDescent="0.25">
      <c r="A19" s="3" t="s">
        <v>7</v>
      </c>
      <c r="B19" s="4" t="s">
        <v>8</v>
      </c>
      <c r="C19" s="5" t="s">
        <v>37</v>
      </c>
      <c r="D19" s="5">
        <v>1</v>
      </c>
      <c r="E19" s="5">
        <v>40</v>
      </c>
      <c r="F19" s="6">
        <v>9</v>
      </c>
    </row>
    <row r="20" spans="1:6" x14ac:dyDescent="0.25">
      <c r="A20" s="3" t="s">
        <v>6</v>
      </c>
      <c r="B20" s="4" t="s">
        <v>5</v>
      </c>
      <c r="C20" s="5" t="s">
        <v>43</v>
      </c>
      <c r="D20" s="5">
        <v>9</v>
      </c>
      <c r="E20" s="5">
        <v>550</v>
      </c>
      <c r="F20" s="6">
        <v>18</v>
      </c>
    </row>
    <row r="21" spans="1:6" x14ac:dyDescent="0.25">
      <c r="A21" s="3" t="s">
        <v>0</v>
      </c>
      <c r="B21" s="3"/>
      <c r="C21" s="5" t="s">
        <v>33</v>
      </c>
      <c r="D21" s="5">
        <v>5</v>
      </c>
      <c r="E21" s="5">
        <v>950</v>
      </c>
      <c r="F21" s="6">
        <v>10</v>
      </c>
    </row>
    <row r="22" spans="1:6" x14ac:dyDescent="0.25">
      <c r="D22" s="2"/>
      <c r="E22" s="2"/>
      <c r="F22" s="2"/>
    </row>
    <row r="23" spans="1:6" x14ac:dyDescent="0.25">
      <c r="D23" s="2">
        <f>SUM(D3:D21)</f>
        <v>89.7</v>
      </c>
      <c r="E23" s="2">
        <f>SUM(E3:E21)</f>
        <v>4937</v>
      </c>
      <c r="F23" s="2">
        <f>SUM(F3:F21)</f>
        <v>166</v>
      </c>
    </row>
  </sheetData>
  <mergeCells count="8">
    <mergeCell ref="F6:F8"/>
    <mergeCell ref="F12:F14"/>
    <mergeCell ref="D12:D14"/>
    <mergeCell ref="E12:E14"/>
    <mergeCell ref="C12:C14"/>
    <mergeCell ref="C6:C8"/>
    <mergeCell ref="D6:D8"/>
    <mergeCell ref="E6:E8"/>
  </mergeCells>
  <hyperlinks>
    <hyperlink ref="B3" r:id="rId1" display="http://www.streetmap.co.uk/newmap.srf?x=237974&amp;y=711612&amp;z=3&amp;dn=598&amp;tl=TP4642+-+Maol+Mor" xr:uid="{00000000-0004-0000-0000-000000000000}"/>
    <hyperlink ref="B20" r:id="rId2" display="http://www.streetmap.co.uk/newmap.srf?x=242074&amp;y=696411&amp;z=3&amp;dn=598&amp;tl=TP1163+-+Beinn+Bhreac" xr:uid="{00000000-0004-0000-0000-000001000000}"/>
    <hyperlink ref="B19" r:id="rId3" display="http://www.streetmap.co.uk/newmap.srf?x=248015&amp;y=691143&amp;z=3&amp;dn=598&amp;tl=TP2519+-+Craigivairn" xr:uid="{00000000-0004-0000-0000-000002000000}"/>
    <hyperlink ref="B18" r:id="rId4" display="http://www.streetmap.co.uk/newmap.srf?x=248463&amp;y=687930&amp;z=3&amp;dn=598&amp;tl=TP2855+-+Drumbeg" xr:uid="{00000000-0004-0000-0000-000003000000}"/>
    <hyperlink ref="B15" r:id="rId5" display="http://www.streetmap.co.uk/newmap.srf?x=253208&amp;y=677359&amp;z=3&amp;dn=598&amp;tl=TP3940+-+Hilton" xr:uid="{00000000-0004-0000-0000-000004000000}"/>
    <hyperlink ref="B14" r:id="rId6" display="http://www.streetmap.co.uk/newmap.srf?x=257353&amp;y=681468&amp;z=3&amp;dn=598&amp;tl=TP2881+-+Dumbreck+Hill" xr:uid="{00000000-0004-0000-0000-000005000000}"/>
    <hyperlink ref="B12" r:id="rId7" display="http://www.streetmap.co.uk/newmap.srf?x=261774&amp;y=682610&amp;z=3&amp;dn=598&amp;tl=TP3968+-+Holehead" xr:uid="{00000000-0004-0000-0000-000006000000}"/>
    <hyperlink ref="B10" r:id="rId8" display="http://www.streetmap.co.uk/newmap.srf?x=269795&amp;y=685725&amp;z=3&amp;dn=598&amp;tl=TP1866+-+Cairnoch+Hill" xr:uid="{00000000-0004-0000-0000-000007000000}"/>
    <hyperlink ref="B6" r:id="rId9" display="http://www.streetmap.co.uk/newmap.srf?x=273508&amp;y=693127&amp;z=3&amp;dn=598&amp;tl=TP5852+-+Scout+Head" xr:uid="{00000000-0004-0000-0000-000008000000}"/>
    <hyperlink ref="B7" r:id="rId10" display="http://www.streetmap.co.uk/newmap.srf?x=268791&amp;y=691876&amp;z=3&amp;dn=598&amp;tl=TP1916+-+Carleatheran" xr:uid="{00000000-0004-0000-0000-000009000000}"/>
    <hyperlink ref="B8" r:id="rId11" display="http://www.streetmap.co.uk/newmap.srf?x=262923&amp;y=689478&amp;z=3&amp;dn=598&amp;tl=TP10103+-+Stronend" xr:uid="{00000000-0004-0000-0000-00000A000000}"/>
    <hyperlink ref="B9" r:id="rId12" display="http://www.streetmap.co.uk/newmap.srf?x=258953&amp;y=690434&amp;z=3&amp;dn=598&amp;tl=TP0981+-+Balgair+Muir" xr:uid="{00000000-0004-0000-0000-00000B000000}"/>
    <hyperlink ref="B5" r:id="rId13" display="http://www.streetmap.co.uk/newmap.srf?x=254739&amp;y=702002&amp;z=3&amp;dn=598&amp;tl=TP4772+-+Menteith+Hill" xr:uid="{00000000-0004-0000-0000-00000C000000}"/>
    <hyperlink ref="B17" r:id="rId14" display="http://www.streetmap.co.uk/newmap.srf?x=248340&amp;y=684834&amp;z=3&amp;dn=598&amp;tl=TP0933+-+Auckeneck" xr:uid="{00000000-0004-0000-0000-00000D000000}"/>
  </hyperlinks>
  <pageMargins left="0.7" right="0.7" top="0.75" bottom="0.75" header="0.3" footer="0.3"/>
  <pageSetup paperSize="9" orientation="portrait"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48576"/>
  <sheetViews>
    <sheetView tabSelected="1" workbookViewId="0">
      <selection activeCell="V10" sqref="V10"/>
    </sheetView>
  </sheetViews>
  <sheetFormatPr defaultRowHeight="15" x14ac:dyDescent="0.25"/>
  <cols>
    <col min="1" max="1" width="4" customWidth="1"/>
    <col min="2" max="2" width="21.85546875" customWidth="1"/>
    <col min="3" max="3" width="20.85546875" hidden="1" customWidth="1"/>
    <col min="4" max="4" width="8.42578125" hidden="1" customWidth="1"/>
    <col min="5" max="5" width="1.85546875" hidden="1" customWidth="1"/>
    <col min="6" max="6" width="0.7109375" hidden="1" customWidth="1"/>
    <col min="7" max="7" width="0" hidden="1" customWidth="1"/>
    <col min="8" max="8" width="1.42578125" hidden="1" customWidth="1"/>
    <col min="9" max="9" width="1.140625" hidden="1" customWidth="1"/>
    <col min="10" max="10" width="0.7109375" hidden="1" customWidth="1"/>
    <col min="11" max="11" width="0.5703125" hidden="1" customWidth="1"/>
    <col min="13" max="13" width="6.5703125" customWidth="1"/>
    <col min="14" max="14" width="9.140625" customWidth="1"/>
    <col min="15" max="15" width="0.5703125" hidden="1" customWidth="1"/>
    <col min="16" max="16" width="9.7109375" customWidth="1"/>
    <col min="17" max="17" width="21" customWidth="1"/>
  </cols>
  <sheetData>
    <row r="1" spans="1:24" x14ac:dyDescent="0.25">
      <c r="D1" s="1" t="s">
        <v>34</v>
      </c>
      <c r="E1" s="1" t="s">
        <v>44</v>
      </c>
      <c r="F1" s="1" t="s">
        <v>45</v>
      </c>
      <c r="H1" s="1" t="s">
        <v>56</v>
      </c>
      <c r="I1" s="1" t="s">
        <v>57</v>
      </c>
      <c r="J1" s="1" t="s">
        <v>52</v>
      </c>
      <c r="K1" s="1" t="s">
        <v>53</v>
      </c>
      <c r="L1" s="1" t="s">
        <v>59</v>
      </c>
      <c r="M1" s="1" t="s">
        <v>49</v>
      </c>
      <c r="N1" s="1" t="s">
        <v>58</v>
      </c>
      <c r="O1" s="1" t="s">
        <v>54</v>
      </c>
      <c r="P1" s="1" t="s">
        <v>55</v>
      </c>
      <c r="Q1" s="1" t="s">
        <v>61</v>
      </c>
      <c r="R1" s="1" t="s">
        <v>62</v>
      </c>
      <c r="T1" s="1" t="s">
        <v>78</v>
      </c>
      <c r="X1" s="1" t="s">
        <v>63</v>
      </c>
    </row>
    <row r="2" spans="1:24" x14ac:dyDescent="0.25">
      <c r="D2" s="1"/>
      <c r="E2" s="1"/>
      <c r="F2" s="1"/>
      <c r="H2" s="1"/>
      <c r="I2" s="1"/>
      <c r="J2" s="1"/>
      <c r="K2" s="1"/>
      <c r="L2" s="1"/>
      <c r="M2" s="1"/>
      <c r="N2" s="1"/>
    </row>
    <row r="3" spans="1:24" x14ac:dyDescent="0.25">
      <c r="A3" s="13">
        <v>1</v>
      </c>
      <c r="B3" s="3" t="s">
        <v>2</v>
      </c>
      <c r="C3" s="4" t="s">
        <v>3</v>
      </c>
      <c r="D3" s="5" t="s">
        <v>35</v>
      </c>
      <c r="E3" s="6">
        <v>6</v>
      </c>
      <c r="F3" s="6">
        <v>525</v>
      </c>
      <c r="H3" s="5">
        <v>6</v>
      </c>
      <c r="I3" s="2">
        <v>20</v>
      </c>
      <c r="J3" s="8">
        <f t="shared" ref="J3:J14" si="0">((E3/2)/H3*60)+(F3/I3)</f>
        <v>56.25</v>
      </c>
      <c r="K3" s="8">
        <f t="shared" ref="K3:K20" si="1">(E3/2)/H3*60</f>
        <v>30</v>
      </c>
      <c r="L3" s="8">
        <v>45</v>
      </c>
      <c r="M3" s="6">
        <v>20</v>
      </c>
      <c r="N3" s="10">
        <v>0.45833333333333331</v>
      </c>
      <c r="O3" s="9"/>
      <c r="P3" s="9">
        <f>N3+(L3/1440)</f>
        <v>0.48958333333333331</v>
      </c>
      <c r="Q3" s="22" t="s">
        <v>81</v>
      </c>
      <c r="R3" t="s">
        <v>64</v>
      </c>
      <c r="T3" s="22" t="s">
        <v>71</v>
      </c>
    </row>
    <row r="4" spans="1:24" x14ac:dyDescent="0.25">
      <c r="A4" s="13">
        <v>2</v>
      </c>
      <c r="B4" s="3" t="s">
        <v>1</v>
      </c>
      <c r="C4" s="3"/>
      <c r="D4" s="5" t="s">
        <v>60</v>
      </c>
      <c r="E4" s="6">
        <v>10.199999999999999</v>
      </c>
      <c r="F4" s="6">
        <v>690</v>
      </c>
      <c r="H4" s="5">
        <v>7</v>
      </c>
      <c r="I4" s="2">
        <v>18</v>
      </c>
      <c r="J4" s="8">
        <f t="shared" si="0"/>
        <v>82.047619047619051</v>
      </c>
      <c r="K4" s="8">
        <f t="shared" si="1"/>
        <v>43.714285714285715</v>
      </c>
      <c r="L4" s="8">
        <v>150</v>
      </c>
      <c r="M4" s="6">
        <v>20</v>
      </c>
      <c r="N4" s="9">
        <f t="shared" ref="N4:N21" si="2">P3+(M3/1440)</f>
        <v>0.50347222222222221</v>
      </c>
      <c r="O4" s="9">
        <f t="shared" ref="O4:O20" si="3">N4+(J4/1440)</f>
        <v>0.56044973544973542</v>
      </c>
      <c r="P4" s="9">
        <f>N4+(L4/1440)</f>
        <v>0.60763888888888884</v>
      </c>
      <c r="Q4" s="22" t="s">
        <v>73</v>
      </c>
      <c r="R4" t="s">
        <v>64</v>
      </c>
      <c r="T4" s="22" t="s">
        <v>71</v>
      </c>
    </row>
    <row r="5" spans="1:24" x14ac:dyDescent="0.25">
      <c r="A5" s="13">
        <v>3</v>
      </c>
      <c r="B5" s="3" t="s">
        <v>4</v>
      </c>
      <c r="C5" s="4" t="s">
        <v>31</v>
      </c>
      <c r="D5" s="5" t="s">
        <v>36</v>
      </c>
      <c r="E5" s="6">
        <v>5.6</v>
      </c>
      <c r="F5" s="6">
        <v>342</v>
      </c>
      <c r="H5" s="5">
        <v>7</v>
      </c>
      <c r="I5" s="2">
        <v>16</v>
      </c>
      <c r="J5" s="8">
        <f t="shared" si="0"/>
        <v>45.375</v>
      </c>
      <c r="K5" s="8">
        <f t="shared" si="1"/>
        <v>23.999999999999996</v>
      </c>
      <c r="L5" s="8">
        <v>60</v>
      </c>
      <c r="M5" s="6">
        <v>30</v>
      </c>
      <c r="N5" s="9">
        <f t="shared" si="2"/>
        <v>0.62152777777777768</v>
      </c>
      <c r="O5" s="9">
        <f t="shared" si="3"/>
        <v>0.65303819444444433</v>
      </c>
      <c r="P5" s="9">
        <f t="shared" ref="P5:P21" si="4">N5+(L5/1440)</f>
        <v>0.66319444444444431</v>
      </c>
      <c r="Q5" s="22" t="s">
        <v>66</v>
      </c>
      <c r="R5" t="s">
        <v>64</v>
      </c>
      <c r="T5" s="22" t="s">
        <v>74</v>
      </c>
    </row>
    <row r="6" spans="1:24" x14ac:dyDescent="0.25">
      <c r="A6" s="14">
        <v>4</v>
      </c>
      <c r="B6" s="3" t="s">
        <v>23</v>
      </c>
      <c r="C6" s="4" t="s">
        <v>24</v>
      </c>
      <c r="D6" s="20" t="s">
        <v>47</v>
      </c>
      <c r="E6" s="6">
        <v>4</v>
      </c>
      <c r="F6" s="6">
        <v>200</v>
      </c>
      <c r="H6" s="11">
        <v>7</v>
      </c>
      <c r="I6" s="2">
        <v>15</v>
      </c>
      <c r="J6" s="8">
        <f t="shared" si="0"/>
        <v>30.476190476190474</v>
      </c>
      <c r="K6" s="8">
        <f t="shared" si="1"/>
        <v>17.142857142857142</v>
      </c>
      <c r="L6" s="8">
        <v>50</v>
      </c>
      <c r="M6" s="6">
        <v>15</v>
      </c>
      <c r="N6" s="9">
        <f t="shared" si="2"/>
        <v>0.68402777777777768</v>
      </c>
      <c r="O6" s="9">
        <f t="shared" si="3"/>
        <v>0.70519179894179884</v>
      </c>
      <c r="P6" s="9">
        <f t="shared" si="4"/>
        <v>0.71874999999999989</v>
      </c>
      <c r="Q6" s="22" t="s">
        <v>77</v>
      </c>
      <c r="R6" t="s">
        <v>64</v>
      </c>
      <c r="T6" s="22" t="s">
        <v>71</v>
      </c>
    </row>
    <row r="7" spans="1:24" x14ac:dyDescent="0.25">
      <c r="A7" s="14">
        <v>5</v>
      </c>
      <c r="B7" s="3" t="s">
        <v>25</v>
      </c>
      <c r="C7" s="4" t="s">
        <v>26</v>
      </c>
      <c r="D7" s="20"/>
      <c r="E7" s="6">
        <v>7</v>
      </c>
      <c r="F7" s="6">
        <v>500</v>
      </c>
      <c r="H7" s="11">
        <v>7</v>
      </c>
      <c r="I7" s="2">
        <v>16</v>
      </c>
      <c r="J7" s="8">
        <f t="shared" si="0"/>
        <v>61.25</v>
      </c>
      <c r="K7" s="8">
        <f t="shared" si="1"/>
        <v>30</v>
      </c>
      <c r="L7" s="8">
        <v>180</v>
      </c>
      <c r="M7" s="6">
        <v>0</v>
      </c>
      <c r="N7" s="9">
        <f t="shared" si="2"/>
        <v>0.72916666666666652</v>
      </c>
      <c r="O7" s="9">
        <f t="shared" si="3"/>
        <v>0.77170138888888873</v>
      </c>
      <c r="P7" s="9">
        <f t="shared" si="4"/>
        <v>0.85416666666666652</v>
      </c>
      <c r="Q7" s="22" t="s">
        <v>82</v>
      </c>
      <c r="R7" t="s">
        <v>64</v>
      </c>
      <c r="T7" s="22" t="s">
        <v>68</v>
      </c>
    </row>
    <row r="8" spans="1:24" x14ac:dyDescent="0.25">
      <c r="A8" s="14">
        <v>6</v>
      </c>
      <c r="B8" s="3" t="s">
        <v>27</v>
      </c>
      <c r="C8" s="4" t="s">
        <v>28</v>
      </c>
      <c r="D8" s="20"/>
      <c r="E8" s="6">
        <v>6</v>
      </c>
      <c r="F8" s="6">
        <v>100</v>
      </c>
      <c r="H8" s="11">
        <v>7</v>
      </c>
      <c r="I8" s="2">
        <v>17</v>
      </c>
      <c r="J8" s="8">
        <f t="shared" si="0"/>
        <v>31.596638655462183</v>
      </c>
      <c r="K8" s="8">
        <f t="shared" si="1"/>
        <v>25.714285714285712</v>
      </c>
      <c r="L8" s="8">
        <v>0</v>
      </c>
      <c r="M8" s="6">
        <v>15</v>
      </c>
      <c r="N8" s="9">
        <f t="shared" si="2"/>
        <v>0.85416666666666652</v>
      </c>
      <c r="O8" s="9">
        <f t="shared" si="3"/>
        <v>0.87610877684407085</v>
      </c>
      <c r="P8" s="9">
        <f t="shared" si="4"/>
        <v>0.85416666666666652</v>
      </c>
      <c r="Q8" s="22" t="s">
        <v>82</v>
      </c>
      <c r="R8" t="s">
        <v>68</v>
      </c>
      <c r="T8" s="22" t="s">
        <v>69</v>
      </c>
    </row>
    <row r="9" spans="1:24" x14ac:dyDescent="0.25">
      <c r="A9" s="12">
        <v>7</v>
      </c>
      <c r="B9" s="3" t="s">
        <v>29</v>
      </c>
      <c r="C9" s="4" t="s">
        <v>30</v>
      </c>
      <c r="D9" s="5" t="s">
        <v>48</v>
      </c>
      <c r="E9" s="6">
        <v>4</v>
      </c>
      <c r="F9" s="6">
        <v>100</v>
      </c>
      <c r="H9" s="5">
        <v>7</v>
      </c>
      <c r="I9" s="2">
        <v>14</v>
      </c>
      <c r="J9" s="8">
        <f t="shared" si="0"/>
        <v>24.285714285714285</v>
      </c>
      <c r="K9" s="8">
        <f t="shared" si="1"/>
        <v>17.142857142857142</v>
      </c>
      <c r="L9" s="8">
        <v>40</v>
      </c>
      <c r="M9" s="6">
        <v>25</v>
      </c>
      <c r="N9" s="9">
        <f t="shared" si="2"/>
        <v>0.86458333333333315</v>
      </c>
      <c r="O9" s="9">
        <f t="shared" si="3"/>
        <v>0.88144841269841256</v>
      </c>
      <c r="P9" s="9">
        <f t="shared" si="4"/>
        <v>0.89236111111111094</v>
      </c>
      <c r="Q9" s="22" t="s">
        <v>80</v>
      </c>
      <c r="R9" t="s">
        <v>67</v>
      </c>
      <c r="T9" s="22" t="s">
        <v>71</v>
      </c>
    </row>
    <row r="10" spans="1:24" x14ac:dyDescent="0.25">
      <c r="A10" s="12">
        <v>8</v>
      </c>
      <c r="B10" s="3" t="s">
        <v>21</v>
      </c>
      <c r="C10" s="4" t="s">
        <v>22</v>
      </c>
      <c r="D10" s="5" t="s">
        <v>42</v>
      </c>
      <c r="E10" s="6">
        <v>7.4</v>
      </c>
      <c r="F10" s="6">
        <v>180</v>
      </c>
      <c r="H10" s="5">
        <v>7</v>
      </c>
      <c r="I10" s="2">
        <v>13</v>
      </c>
      <c r="J10" s="8">
        <f t="shared" si="0"/>
        <v>45.560439560439562</v>
      </c>
      <c r="K10" s="8">
        <f t="shared" si="1"/>
        <v>31.714285714285715</v>
      </c>
      <c r="L10" s="8">
        <v>45</v>
      </c>
      <c r="M10" s="6">
        <v>20</v>
      </c>
      <c r="N10" s="9">
        <f t="shared" si="2"/>
        <v>0.9097222222222221</v>
      </c>
      <c r="O10" s="9">
        <f t="shared" si="3"/>
        <v>0.94136141636141624</v>
      </c>
      <c r="P10" s="9">
        <f t="shared" si="4"/>
        <v>0.9409722222222221</v>
      </c>
      <c r="Q10" s="22" t="s">
        <v>80</v>
      </c>
      <c r="R10" t="s">
        <v>67</v>
      </c>
      <c r="T10" s="22" t="s">
        <v>71</v>
      </c>
    </row>
    <row r="11" spans="1:24" x14ac:dyDescent="0.25">
      <c r="A11" s="12">
        <v>9</v>
      </c>
      <c r="B11" s="3" t="s">
        <v>20</v>
      </c>
      <c r="C11" s="3"/>
      <c r="D11" s="5" t="s">
        <v>51</v>
      </c>
      <c r="E11" s="6">
        <v>7.7</v>
      </c>
      <c r="F11" s="6">
        <v>290</v>
      </c>
      <c r="H11" s="5">
        <v>7</v>
      </c>
      <c r="I11" s="2">
        <v>12</v>
      </c>
      <c r="J11" s="8">
        <f t="shared" si="0"/>
        <v>57.166666666666671</v>
      </c>
      <c r="K11" s="8">
        <f t="shared" si="1"/>
        <v>33</v>
      </c>
      <c r="L11" s="8">
        <v>90</v>
      </c>
      <c r="M11" s="6">
        <v>10</v>
      </c>
      <c r="N11" s="9">
        <f t="shared" si="2"/>
        <v>0.95486111111111094</v>
      </c>
      <c r="O11" s="9">
        <f t="shared" si="3"/>
        <v>0.99456018518518496</v>
      </c>
      <c r="P11" s="9">
        <f t="shared" si="4"/>
        <v>1.0173611111111109</v>
      </c>
      <c r="Q11" s="22" t="s">
        <v>75</v>
      </c>
      <c r="R11" t="s">
        <v>67</v>
      </c>
      <c r="T11" s="22" t="s">
        <v>70</v>
      </c>
    </row>
    <row r="12" spans="1:24" x14ac:dyDescent="0.25">
      <c r="A12" s="15">
        <v>10</v>
      </c>
      <c r="B12" s="3" t="s">
        <v>18</v>
      </c>
      <c r="C12" s="4" t="s">
        <v>19</v>
      </c>
      <c r="D12" s="20" t="s">
        <v>50</v>
      </c>
      <c r="E12" s="6">
        <v>2</v>
      </c>
      <c r="F12" s="6">
        <v>300</v>
      </c>
      <c r="H12" s="5">
        <v>6</v>
      </c>
      <c r="I12" s="2">
        <v>12</v>
      </c>
      <c r="J12" s="8">
        <f t="shared" si="0"/>
        <v>35</v>
      </c>
      <c r="K12" s="8">
        <f t="shared" si="1"/>
        <v>10</v>
      </c>
      <c r="L12" s="8">
        <v>180</v>
      </c>
      <c r="M12" s="6">
        <v>0</v>
      </c>
      <c r="N12" s="9">
        <f t="shared" si="2"/>
        <v>1.0243055555555554</v>
      </c>
      <c r="O12" s="9">
        <f t="shared" si="3"/>
        <v>1.0486111111111109</v>
      </c>
      <c r="P12" s="9">
        <f t="shared" si="4"/>
        <v>1.1493055555555554</v>
      </c>
      <c r="Q12" s="22" t="s">
        <v>75</v>
      </c>
      <c r="R12" t="s">
        <v>67</v>
      </c>
      <c r="T12" s="22" t="s">
        <v>68</v>
      </c>
    </row>
    <row r="13" spans="1:24" x14ac:dyDescent="0.25">
      <c r="A13" s="15">
        <v>11</v>
      </c>
      <c r="B13" s="3" t="s">
        <v>17</v>
      </c>
      <c r="C13" s="3"/>
      <c r="D13" s="20"/>
      <c r="E13" s="6">
        <v>6</v>
      </c>
      <c r="F13" s="6">
        <v>100</v>
      </c>
      <c r="H13" s="5">
        <v>6</v>
      </c>
      <c r="I13" s="2">
        <v>13</v>
      </c>
      <c r="J13" s="8">
        <f t="shared" si="0"/>
        <v>37.692307692307693</v>
      </c>
      <c r="K13" s="8">
        <f t="shared" si="1"/>
        <v>30</v>
      </c>
      <c r="L13" s="8">
        <v>0</v>
      </c>
      <c r="M13" s="6">
        <v>0</v>
      </c>
      <c r="N13" s="9">
        <f t="shared" si="2"/>
        <v>1.1493055555555554</v>
      </c>
      <c r="O13" s="9">
        <f t="shared" si="3"/>
        <v>1.1754807692307689</v>
      </c>
      <c r="P13" s="9">
        <f t="shared" si="4"/>
        <v>1.1493055555555554</v>
      </c>
      <c r="Q13" s="22" t="s">
        <v>75</v>
      </c>
      <c r="R13" t="s">
        <v>68</v>
      </c>
      <c r="T13" s="22" t="s">
        <v>68</v>
      </c>
    </row>
    <row r="14" spans="1:24" x14ac:dyDescent="0.25">
      <c r="A14" s="15">
        <v>12</v>
      </c>
      <c r="B14" s="3" t="s">
        <v>15</v>
      </c>
      <c r="C14" s="4" t="s">
        <v>16</v>
      </c>
      <c r="D14" s="20"/>
      <c r="E14" s="6">
        <v>4</v>
      </c>
      <c r="F14" s="6">
        <v>50</v>
      </c>
      <c r="H14" s="5">
        <v>6</v>
      </c>
      <c r="I14" s="2">
        <v>14</v>
      </c>
      <c r="J14" s="8">
        <f t="shared" si="0"/>
        <v>23.571428571428573</v>
      </c>
      <c r="K14" s="8">
        <f t="shared" si="1"/>
        <v>20</v>
      </c>
      <c r="L14" s="8">
        <v>0</v>
      </c>
      <c r="M14" s="6">
        <v>20</v>
      </c>
      <c r="N14" s="9">
        <f t="shared" si="2"/>
        <v>1.1493055555555554</v>
      </c>
      <c r="O14" s="9">
        <f t="shared" si="3"/>
        <v>1.165674603174603</v>
      </c>
      <c r="P14" s="9">
        <f t="shared" si="4"/>
        <v>1.1493055555555554</v>
      </c>
      <c r="Q14" s="22" t="s">
        <v>75</v>
      </c>
      <c r="R14" t="s">
        <v>68</v>
      </c>
      <c r="T14" s="22" t="s">
        <v>69</v>
      </c>
    </row>
    <row r="15" spans="1:24" x14ac:dyDescent="0.25">
      <c r="A15" s="16">
        <v>13</v>
      </c>
      <c r="B15" s="3" t="s">
        <v>13</v>
      </c>
      <c r="C15" s="4" t="s">
        <v>14</v>
      </c>
      <c r="D15" s="5" t="s">
        <v>41</v>
      </c>
      <c r="E15" s="6">
        <v>1</v>
      </c>
      <c r="F15" s="6">
        <v>30</v>
      </c>
      <c r="H15" s="5">
        <v>6</v>
      </c>
      <c r="I15" s="2">
        <v>11</v>
      </c>
      <c r="J15" s="8">
        <f t="shared" ref="J15:J20" si="5">((E15/2)/H15*60)+(F15/I15)</f>
        <v>7.7272727272727266</v>
      </c>
      <c r="K15" s="8">
        <f t="shared" si="1"/>
        <v>5</v>
      </c>
      <c r="L15" s="8">
        <v>20</v>
      </c>
      <c r="M15" s="6">
        <v>10</v>
      </c>
      <c r="N15" s="9">
        <f t="shared" si="2"/>
        <v>1.1631944444444442</v>
      </c>
      <c r="O15" s="9">
        <f t="shared" si="3"/>
        <v>1.1685606060606057</v>
      </c>
      <c r="P15" s="9">
        <f t="shared" si="4"/>
        <v>1.177083333333333</v>
      </c>
      <c r="Q15" s="22" t="s">
        <v>79</v>
      </c>
      <c r="R15" t="s">
        <v>67</v>
      </c>
      <c r="T15" s="22" t="s">
        <v>71</v>
      </c>
    </row>
    <row r="16" spans="1:24" x14ac:dyDescent="0.25">
      <c r="A16" s="16">
        <v>14</v>
      </c>
      <c r="B16" s="3" t="s">
        <v>12</v>
      </c>
      <c r="C16" s="3"/>
      <c r="D16" s="5" t="s">
        <v>40</v>
      </c>
      <c r="E16" s="6">
        <v>3.6</v>
      </c>
      <c r="F16" s="6">
        <v>150</v>
      </c>
      <c r="H16" s="5">
        <v>6</v>
      </c>
      <c r="I16" s="2">
        <v>11</v>
      </c>
      <c r="J16" s="8">
        <f t="shared" si="5"/>
        <v>31.636363636363637</v>
      </c>
      <c r="K16" s="8">
        <f t="shared" si="1"/>
        <v>18</v>
      </c>
      <c r="L16" s="8">
        <v>45</v>
      </c>
      <c r="M16" s="6">
        <v>5</v>
      </c>
      <c r="N16" s="9">
        <f t="shared" si="2"/>
        <v>1.1840277777777775</v>
      </c>
      <c r="O16" s="9">
        <f t="shared" si="3"/>
        <v>1.2059974747474744</v>
      </c>
      <c r="P16" s="9">
        <f t="shared" si="4"/>
        <v>1.2152777777777775</v>
      </c>
      <c r="Q16" s="22" t="s">
        <v>79</v>
      </c>
      <c r="R16" t="s">
        <v>67</v>
      </c>
      <c r="T16" s="22" t="s">
        <v>71</v>
      </c>
    </row>
    <row r="17" spans="1:20" x14ac:dyDescent="0.25">
      <c r="A17" s="16">
        <v>15</v>
      </c>
      <c r="B17" s="3" t="s">
        <v>11</v>
      </c>
      <c r="C17" s="4" t="s">
        <v>32</v>
      </c>
      <c r="D17" s="5" t="s">
        <v>39</v>
      </c>
      <c r="E17" s="6">
        <v>2.4</v>
      </c>
      <c r="F17" s="6">
        <v>50</v>
      </c>
      <c r="H17" s="5">
        <v>5</v>
      </c>
      <c r="I17" s="2">
        <v>11</v>
      </c>
      <c r="J17" s="8">
        <f t="shared" si="5"/>
        <v>18.945454545454545</v>
      </c>
      <c r="K17" s="8">
        <f t="shared" si="1"/>
        <v>14.399999999999999</v>
      </c>
      <c r="L17" s="8">
        <v>20</v>
      </c>
      <c r="M17" s="6">
        <v>10</v>
      </c>
      <c r="N17" s="9">
        <f t="shared" si="2"/>
        <v>1.2187499999999998</v>
      </c>
      <c r="O17" s="9">
        <f t="shared" si="3"/>
        <v>1.2319065656565655</v>
      </c>
      <c r="P17" s="9">
        <f t="shared" si="4"/>
        <v>1.2326388888888886</v>
      </c>
      <c r="Q17" s="22" t="s">
        <v>79</v>
      </c>
      <c r="R17" t="s">
        <v>67</v>
      </c>
      <c r="T17" s="22" t="s">
        <v>71</v>
      </c>
    </row>
    <row r="18" spans="1:20" x14ac:dyDescent="0.25">
      <c r="A18" s="16">
        <v>16</v>
      </c>
      <c r="B18" s="3" t="s">
        <v>9</v>
      </c>
      <c r="C18" s="4" t="s">
        <v>10</v>
      </c>
      <c r="D18" s="5" t="s">
        <v>38</v>
      </c>
      <c r="E18" s="6">
        <v>0</v>
      </c>
      <c r="F18" s="6">
        <v>0</v>
      </c>
      <c r="H18" s="3">
        <v>5</v>
      </c>
      <c r="I18" s="2">
        <v>10</v>
      </c>
      <c r="J18" s="8">
        <f t="shared" si="5"/>
        <v>0</v>
      </c>
      <c r="K18" s="8">
        <f t="shared" si="1"/>
        <v>0</v>
      </c>
      <c r="L18" s="8">
        <v>5</v>
      </c>
      <c r="M18" s="6">
        <v>10</v>
      </c>
      <c r="N18" s="9">
        <f t="shared" si="2"/>
        <v>1.239583333333333</v>
      </c>
      <c r="O18" s="9">
        <f t="shared" si="3"/>
        <v>1.239583333333333</v>
      </c>
      <c r="P18" s="9">
        <f t="shared" si="4"/>
        <v>1.2430555555555554</v>
      </c>
      <c r="Q18" s="22" t="s">
        <v>79</v>
      </c>
      <c r="R18" t="s">
        <v>67</v>
      </c>
      <c r="T18" s="22" t="s">
        <v>71</v>
      </c>
    </row>
    <row r="19" spans="1:20" x14ac:dyDescent="0.25">
      <c r="A19" s="17">
        <v>17</v>
      </c>
      <c r="B19" s="3" t="s">
        <v>7</v>
      </c>
      <c r="C19" s="4" t="s">
        <v>8</v>
      </c>
      <c r="D19" s="5" t="s">
        <v>37</v>
      </c>
      <c r="E19" s="6">
        <v>1.2</v>
      </c>
      <c r="F19" s="6">
        <v>40</v>
      </c>
      <c r="H19" s="5">
        <v>5</v>
      </c>
      <c r="I19" s="2">
        <v>10</v>
      </c>
      <c r="J19" s="8">
        <f t="shared" si="5"/>
        <v>11.2</v>
      </c>
      <c r="K19" s="8">
        <f t="shared" si="1"/>
        <v>7.1999999999999993</v>
      </c>
      <c r="L19" s="8">
        <v>20</v>
      </c>
      <c r="M19" s="6">
        <v>20</v>
      </c>
      <c r="N19" s="9">
        <f t="shared" si="2"/>
        <v>1.2499999999999998</v>
      </c>
      <c r="O19" s="9">
        <f t="shared" si="3"/>
        <v>1.2577777777777777</v>
      </c>
      <c r="P19" s="9">
        <f t="shared" si="4"/>
        <v>1.2638888888888886</v>
      </c>
      <c r="Q19" s="22" t="s">
        <v>76</v>
      </c>
      <c r="R19" t="s">
        <v>67</v>
      </c>
      <c r="T19" s="22" t="s">
        <v>69</v>
      </c>
    </row>
    <row r="20" spans="1:20" x14ac:dyDescent="0.25">
      <c r="A20" s="17">
        <v>18</v>
      </c>
      <c r="B20" s="3" t="s">
        <v>6</v>
      </c>
      <c r="C20" s="4" t="s">
        <v>5</v>
      </c>
      <c r="D20" s="5" t="s">
        <v>43</v>
      </c>
      <c r="E20" s="6">
        <v>8.8000000000000007</v>
      </c>
      <c r="F20" s="6">
        <v>540</v>
      </c>
      <c r="H20" s="5">
        <v>5</v>
      </c>
      <c r="I20" s="2">
        <v>10</v>
      </c>
      <c r="J20" s="8">
        <f t="shared" si="5"/>
        <v>106.80000000000001</v>
      </c>
      <c r="K20" s="8">
        <f t="shared" si="1"/>
        <v>52.800000000000004</v>
      </c>
      <c r="L20" s="8">
        <v>120</v>
      </c>
      <c r="M20" s="6">
        <v>15</v>
      </c>
      <c r="N20" s="9">
        <f t="shared" si="2"/>
        <v>1.2777777777777775</v>
      </c>
      <c r="O20" s="9">
        <f t="shared" si="3"/>
        <v>1.3519444444444442</v>
      </c>
      <c r="P20" s="9">
        <f t="shared" si="4"/>
        <v>1.3611111111111107</v>
      </c>
      <c r="Q20" s="22" t="s">
        <v>72</v>
      </c>
      <c r="R20" t="s">
        <v>67</v>
      </c>
      <c r="T20" s="22" t="s">
        <v>71</v>
      </c>
    </row>
    <row r="21" spans="1:20" x14ac:dyDescent="0.25">
      <c r="A21" s="17">
        <v>19</v>
      </c>
      <c r="B21" s="3" t="s">
        <v>0</v>
      </c>
      <c r="C21" s="3"/>
      <c r="D21" s="5" t="s">
        <v>33</v>
      </c>
      <c r="E21" s="6">
        <v>5.5</v>
      </c>
      <c r="F21" s="6">
        <v>960</v>
      </c>
      <c r="H21" s="5">
        <v>4</v>
      </c>
      <c r="I21" s="2">
        <v>9</v>
      </c>
      <c r="J21" s="8">
        <f>(E21/H21*60)+(F21/I21)</f>
        <v>189.16666666666669</v>
      </c>
      <c r="K21" s="8"/>
      <c r="L21" s="8">
        <v>120</v>
      </c>
      <c r="N21" s="9">
        <f t="shared" si="2"/>
        <v>1.3715277777777775</v>
      </c>
      <c r="O21" s="9">
        <f>N21+(J21/1440)</f>
        <v>1.5028935185185182</v>
      </c>
      <c r="P21" s="9">
        <f t="shared" si="4"/>
        <v>1.4548611111111107</v>
      </c>
      <c r="Q21" s="22" t="s">
        <v>65</v>
      </c>
      <c r="R21" t="s">
        <v>67</v>
      </c>
    </row>
    <row r="22" spans="1:20" x14ac:dyDescent="0.25">
      <c r="E22" s="2"/>
      <c r="F22" s="2"/>
      <c r="M22" s="2"/>
    </row>
    <row r="23" spans="1:20" x14ac:dyDescent="0.25">
      <c r="E23" s="2">
        <f>SUM(E3:E21)</f>
        <v>92.4</v>
      </c>
      <c r="F23" s="2">
        <f>SUM(F3:F21)</f>
        <v>5147</v>
      </c>
      <c r="L23" s="8"/>
      <c r="M23" s="2"/>
    </row>
    <row r="24" spans="1:20" x14ac:dyDescent="0.25">
      <c r="L24" s="18"/>
      <c r="M24" s="18"/>
    </row>
    <row r="26" spans="1:20" x14ac:dyDescent="0.25">
      <c r="B26" s="1"/>
    </row>
    <row r="1048576" spans="12:12" x14ac:dyDescent="0.25">
      <c r="L1048576" s="8">
        <f>SUM(L3:L1048575)</f>
        <v>1190</v>
      </c>
    </row>
  </sheetData>
  <mergeCells count="2">
    <mergeCell ref="D6:D8"/>
    <mergeCell ref="D12:D14"/>
  </mergeCells>
  <hyperlinks>
    <hyperlink ref="C3" r:id="rId1" display="http://www.streetmap.co.uk/newmap.srf?x=237974&amp;y=711612&amp;z=3&amp;dn=598&amp;tl=TP4642+-+Maol+Mor" xr:uid="{00000000-0004-0000-0100-000000000000}"/>
    <hyperlink ref="C20" r:id="rId2" display="http://www.streetmap.co.uk/newmap.srf?x=242074&amp;y=696411&amp;z=3&amp;dn=598&amp;tl=TP1163+-+Beinn+Bhreac" xr:uid="{00000000-0004-0000-0100-000001000000}"/>
    <hyperlink ref="C19" r:id="rId3" display="http://www.streetmap.co.uk/newmap.srf?x=248015&amp;y=691143&amp;z=3&amp;dn=598&amp;tl=TP2519+-+Craigivairn" xr:uid="{00000000-0004-0000-0100-000002000000}"/>
    <hyperlink ref="C18" r:id="rId4" display="http://www.streetmap.co.uk/newmap.srf?x=248463&amp;y=687930&amp;z=3&amp;dn=598&amp;tl=TP2855+-+Drumbeg" xr:uid="{00000000-0004-0000-0100-000003000000}"/>
    <hyperlink ref="C15" r:id="rId5" display="http://www.streetmap.co.uk/newmap.srf?x=253208&amp;y=677359&amp;z=3&amp;dn=598&amp;tl=TP3940+-+Hilton" xr:uid="{00000000-0004-0000-0100-000004000000}"/>
    <hyperlink ref="C14" r:id="rId6" display="http://www.streetmap.co.uk/newmap.srf?x=257353&amp;y=681468&amp;z=3&amp;dn=598&amp;tl=TP2881+-+Dumbreck+Hill" xr:uid="{00000000-0004-0000-0100-000005000000}"/>
    <hyperlink ref="C12" r:id="rId7" display="http://www.streetmap.co.uk/newmap.srf?x=261774&amp;y=682610&amp;z=3&amp;dn=598&amp;tl=TP3968+-+Holehead" xr:uid="{00000000-0004-0000-0100-000006000000}"/>
    <hyperlink ref="C10" r:id="rId8" display="http://www.streetmap.co.uk/newmap.srf?x=269795&amp;y=685725&amp;z=3&amp;dn=598&amp;tl=TP1866+-+Cairnoch+Hill" xr:uid="{00000000-0004-0000-0100-000007000000}"/>
    <hyperlink ref="C6" r:id="rId9" display="http://www.streetmap.co.uk/newmap.srf?x=273508&amp;y=693127&amp;z=3&amp;dn=598&amp;tl=TP5852+-+Scout+Head" xr:uid="{00000000-0004-0000-0100-000008000000}"/>
    <hyperlink ref="C7" r:id="rId10" display="http://www.streetmap.co.uk/newmap.srf?x=268791&amp;y=691876&amp;z=3&amp;dn=598&amp;tl=TP1916+-+Carleatheran" xr:uid="{00000000-0004-0000-0100-000009000000}"/>
    <hyperlink ref="C8" r:id="rId11" display="http://www.streetmap.co.uk/newmap.srf?x=262923&amp;y=689478&amp;z=3&amp;dn=598&amp;tl=TP10103+-+Stronend" xr:uid="{00000000-0004-0000-0100-00000A000000}"/>
    <hyperlink ref="C9" r:id="rId12" display="http://www.streetmap.co.uk/newmap.srf?x=258953&amp;y=690434&amp;z=3&amp;dn=598&amp;tl=TP0981+-+Balgair+Muir" xr:uid="{00000000-0004-0000-0100-00000B000000}"/>
    <hyperlink ref="C5" r:id="rId13" display="http://www.streetmap.co.uk/newmap.srf?x=254739&amp;y=702002&amp;z=3&amp;dn=598&amp;tl=TP4772+-+Menteith+Hill" xr:uid="{00000000-0004-0000-0100-00000C000000}"/>
    <hyperlink ref="C17" r:id="rId14" display="http://www.streetmap.co.uk/newmap.srf?x=248340&amp;y=684834&amp;z=3&amp;dn=598&amp;tl=TP0933+-+Auckeneck" xr:uid="{00000000-0004-0000-0100-00000D000000}"/>
  </hyperlinks>
  <pageMargins left="0.7" right="0.7" top="0.75" bottom="0.75" header="0.3" footer="0.3"/>
  <pageSetup paperSize="9" orientation="portrait" horizontalDpi="4294967293"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Route</vt:lpstr>
      <vt:lpstr>Time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Allen</dc:creator>
  <cp:lastModifiedBy>Alex</cp:lastModifiedBy>
  <dcterms:created xsi:type="dcterms:W3CDTF">2018-02-26T21:10:54Z</dcterms:created>
  <dcterms:modified xsi:type="dcterms:W3CDTF">2019-04-02T19:17:33Z</dcterms:modified>
</cp:coreProperties>
</file>